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c.novas\Desktop\"/>
    </mc:Choice>
  </mc:AlternateContent>
  <xr:revisionPtr revIDLastSave="0" documentId="8_{562C44CF-1A24-4467-AC02-59031C85D332}" xr6:coauthVersionLast="47" xr6:coauthVersionMax="47" xr10:uidLastSave="{00000000-0000-0000-0000-000000000000}"/>
  <bookViews>
    <workbookView xWindow="-118" yWindow="-118" windowWidth="25370" windowHeight="13667" xr2:uid="{00000000-000D-0000-FFFF-FFFF00000000}"/>
  </bookViews>
  <sheets>
    <sheet name="Hoja1" sheetId="1" r:id="rId1"/>
  </sheets>
  <definedNames>
    <definedName name="_xlnm._FilterDatabase" localSheetId="0" hidden="1">Hoja1!$A$1:$I$68</definedName>
    <definedName name="_xlnm.Print_Area" localSheetId="0">Hoja1!$A$1:$I$67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7" i="1" l="1"/>
  <c r="E57" i="1"/>
  <c r="E45" i="1"/>
  <c r="E29" i="1"/>
  <c r="E15" i="1"/>
  <c r="E68" i="1" l="1"/>
  <c r="I57" i="1"/>
  <c r="G22" i="1" l="1"/>
  <c r="I62" i="1" l="1"/>
  <c r="I60" i="1"/>
  <c r="I67" i="1" l="1"/>
  <c r="G67" i="1"/>
  <c r="F67" i="1"/>
  <c r="H57" i="1"/>
  <c r="G57" i="1"/>
  <c r="F57" i="1"/>
  <c r="I45" i="1"/>
  <c r="H45" i="1"/>
  <c r="G45" i="1"/>
  <c r="F45" i="1"/>
  <c r="I29" i="1"/>
  <c r="H29" i="1"/>
  <c r="G29" i="1"/>
  <c r="F29" i="1"/>
  <c r="I15" i="1"/>
  <c r="H15" i="1"/>
  <c r="G15" i="1"/>
  <c r="F15" i="1"/>
  <c r="I68" i="1" l="1"/>
  <c r="F68" i="1"/>
  <c r="H68" i="1"/>
  <c r="G68" i="1"/>
</calcChain>
</file>

<file path=xl/sharedStrings.xml><?xml version="1.0" encoding="utf-8"?>
<sst xmlns="http://schemas.openxmlformats.org/spreadsheetml/2006/main" count="232" uniqueCount="129">
  <si>
    <t>OT</t>
  </si>
  <si>
    <t>LA</t>
  </si>
  <si>
    <t>OPERACIÓN</t>
  </si>
  <si>
    <t>ACTUACIÓN</t>
  </si>
  <si>
    <t>GASTO CERTIFICADO</t>
  </si>
  <si>
    <t>GASTO VALIDADO</t>
  </si>
  <si>
    <t>Op9.1 - Portal web da mobilidade urbana</t>
  </si>
  <si>
    <t>Portal web da mobilidade urbana</t>
  </si>
  <si>
    <t>Op9.2 - Mellora do sistema de información da tarxeta Millennium e a súa virtualización para o seu uso en dispositivos móbiles</t>
  </si>
  <si>
    <t>Mellora do sistema de información da tarxeta Millennium e a súa virtualización para o seu uso en dispositivos móbiles</t>
  </si>
  <si>
    <t>Op9.3 - Implantación de ferramentas TIC para a mobilidade urbana asistida</t>
  </si>
  <si>
    <t>Implantación de ferramentas TIC para a mobilidade urbana asistida</t>
  </si>
  <si>
    <t>Op10.1 - Plataforma WEB - ferramenta integral de información turística e de mobilidade online-Smart Destination (aplicación SmartCity)</t>
  </si>
  <si>
    <t>A) Control aforos.</t>
  </si>
  <si>
    <t>B) Plataforma Turismo.L1</t>
  </si>
  <si>
    <t>C) Plataforma Turismo. L2</t>
  </si>
  <si>
    <t>Op20.1 - Monitorización enerxética mediante as TIC dos barrios da cidade</t>
  </si>
  <si>
    <t>Monitorización enerxética mediante as TIC dos barrios da cidade</t>
  </si>
  <si>
    <t>Sensibilización aforro enerxético</t>
  </si>
  <si>
    <t>LA9</t>
  </si>
  <si>
    <t>LA10</t>
  </si>
  <si>
    <t>LA20</t>
  </si>
  <si>
    <t>Op21.1 - Goberno aberto e servizos públicos electrónicos</t>
  </si>
  <si>
    <t>Op21.2. Sistema de información de calidad ambiental</t>
  </si>
  <si>
    <t>App Cidadá Integral</t>
  </si>
  <si>
    <t>Subministro para a instalación e posta en marcha de diverso equipamento para a modernización do sistema de información da calidade ambiental da Coruña. LOTE 1. CALIDADE DO AIRE</t>
  </si>
  <si>
    <t>Subministro para a instalación e posta en marcha de diverso equipamento para a modernización do sistema de información da calidade ambiental da Coruña. LOTE 2. RUIDO AMBIENTAL</t>
  </si>
  <si>
    <t>Desenvolvemento de aplicacións para o Sistema de Información Ambiental</t>
  </si>
  <si>
    <t>Sistema control calidad da auga na praia de Oza</t>
  </si>
  <si>
    <t>OT2</t>
  </si>
  <si>
    <t>OT4</t>
  </si>
  <si>
    <t>LA11</t>
  </si>
  <si>
    <t>Op11.1. Programa de promoción da mobilidade a pé, a través de solucións de accesibilidade e diversificación dos medios de mobilidade e permeabilidade transversal en vías da cidade así como dotación de percorridos peonís</t>
  </si>
  <si>
    <t>Mellora urbana do tramo final da rúa Ramón Cabanillas</t>
  </si>
  <si>
    <t>Reurbanización da rúa Victoria Fernández España</t>
  </si>
  <si>
    <t>Acceso peonil ao polígono de Pocomaco desde o Birloque</t>
  </si>
  <si>
    <t>Intervencións de mellora no espazo público no ámbito PEPRI: Rosario e Cortaduría</t>
  </si>
  <si>
    <t>Obras de mellora da accesibilidade e humanización na rúa Orzán 32</t>
  </si>
  <si>
    <t>Op13.1. Fomento e ampliación de camiños escolares interxeracionais: implementación de actuacións urbanísticas para mellorar a accesibilidade de nenos e nenas, maiores y demais persoas de mobilidade reducida</t>
  </si>
  <si>
    <t>Melloras de seguridade e accesibilidade en itinerarios escolares</t>
  </si>
  <si>
    <t>Melloras da accesibilidade na rúa Roberto Tojeiro Díaz (acceso ao colexio San Francisco Javier)</t>
  </si>
  <si>
    <t>Op14.1. Subministro e instalación de lectores, módulos, estacións e bicicletas</t>
  </si>
  <si>
    <t>Subministro de bicicletas, postos de anclaxe, sistemas TIC e software de xestión para o servizo de bicicletas de uso público do Concello da Coruña</t>
  </si>
  <si>
    <t>Op14.3. Carrís bici</t>
  </si>
  <si>
    <t>Carril bici: Mariscal Pardo de Cela</t>
  </si>
  <si>
    <t>Carril bici: Glorieta de Elviña e avenida Pablo Picasso</t>
  </si>
  <si>
    <t>Op15.1. Instalación de marquesiña piloto con zona de descanso, protección contra a auga, cobertura wifi, cargadores de móviles, etc</t>
  </si>
  <si>
    <t>Instalación de marquesiña piloto con zona de descanso, protección contra a auga, cobertura wifi, cargadores de móviles, etc</t>
  </si>
  <si>
    <t>Op17.1. Mellora da eficiencia enerxética da iluminación na cidade da Coruña</t>
  </si>
  <si>
    <t>Op18.1. Obras de mellora enerxética nos Centros Cívicos Municipais</t>
  </si>
  <si>
    <t>Mellora da eficiencia enerxética da iluminación na cidade da Coruña</t>
  </si>
  <si>
    <t>Mellora da eficiencia enerxética no Centro Cívico de Elviña</t>
  </si>
  <si>
    <t>OT6</t>
  </si>
  <si>
    <t>LA1</t>
  </si>
  <si>
    <t>Op1.1 - Mellora dos xardíns históricos</t>
  </si>
  <si>
    <t>Restauración do xardín de San Carlos</t>
  </si>
  <si>
    <t>Op1.2 - Plan de humanización e naturalización do Paseo Marítimo</t>
  </si>
  <si>
    <t>Plan de humanización e naturalización do Paseo Marítimo da Coruña</t>
  </si>
  <si>
    <t>Redacción do proxecto construtivo, dirección de obra e coordinación de seguridade e saúde correspondentes ás obras do “plan de humanización e naturalización do Paseo Marítimo da Coruña”</t>
  </si>
  <si>
    <t>Op2.1 - Memoria do bordo litoral e fluvial: recuperación de enclaves de costa, fontes, lavadoiros e cursos fluviais do municipio</t>
  </si>
  <si>
    <t>Subministro, instalación e mellora do mobiliario do ENIL Torre de Hércules</t>
  </si>
  <si>
    <t>Observatorio de Aves</t>
  </si>
  <si>
    <t>Obras de mellora da accesibilidade da cidadanía e do uso das praias do térmo municipal da Coruña. Lote 1 Actuacións en paseos lindeiros e accesos.</t>
  </si>
  <si>
    <t>Obras de mellora da accesibilidade da cidadanía e do uso das praias do térmo municipal da Coruña. Lote 2. Actuacións en areal e equipamento</t>
  </si>
  <si>
    <t>Op3.1 - Restauración paixasística, medioambiental e patrimonial de lugares de interese turístico, cultural e ambiental dos barrios da cidade</t>
  </si>
  <si>
    <t>Programa de arborización e paixasismo nos bordos da cidade compacta “Bosques da Coruña” (Bosque Breogán)</t>
  </si>
  <si>
    <t>Posta en valor do patrimonio cultural e natural do Cemiterio de San Amaro</t>
  </si>
  <si>
    <t>Sendeiros da Coruña: señalización, acondicionamento e divulgación TIC</t>
  </si>
  <si>
    <t>Op4.1 - Creación e posta en marcha das hortas urbanas polos distritos da cidade</t>
  </si>
  <si>
    <t>Creación e posta en marcha das hortas urbanas polos distritos da cidade</t>
  </si>
  <si>
    <t>Op5.1 - Mellora medioambiental e urbana no Parque Empresarial da Grela</t>
  </si>
  <si>
    <t>Mellora medioambiental e urbana no Parque Empresarial da Grela</t>
  </si>
  <si>
    <t>Mellora da accesibilidade e vexetación na parada de bus nº 481 da rúa Newton</t>
  </si>
  <si>
    <t>Implantación pavimentos permeables e vexetación en zona de aparcamento C/ Galileo Galilei 20</t>
  </si>
  <si>
    <t>OT9</t>
  </si>
  <si>
    <t>LA22</t>
  </si>
  <si>
    <t>Op22.1 - Servizo para a empregabilidade 2.0: Información e servizos de itinerarios integrais para emprego e servizos de formación para capacitación dixital e emprego 2.0. Reforma centro cívico Birloque e creación aula TIC</t>
  </si>
  <si>
    <t>Reforma centro cívico Birloque e creación aula TIC</t>
  </si>
  <si>
    <t>Información e servizos de Itinerarios integrais para O emprego e servizos de formación para capacitación dixital e emprego 2.0 (natureza FSE)</t>
  </si>
  <si>
    <t>Op26.1 - Equipamento e xestión de espazos para feiras e venta ambulante</t>
  </si>
  <si>
    <t>Equipamento e xestión de espazos para feiras e venta ambulante</t>
  </si>
  <si>
    <t>Op27.1 - Remodelación interior e da funcionalidade de mercados municipais e actuacións nos espazos públicos colindantes dos mercados municipais dos barrios da cidade</t>
  </si>
  <si>
    <t>Remodelación interior e da funcionalidade do mercado municipal de Durmideiras</t>
  </si>
  <si>
    <t>Remodelación do espazo lindeiro aos mercados. Mercado de San Agustín</t>
  </si>
  <si>
    <t>Op30.1 - Implementación de medidas de inclusión social e laboral e de apoio á empregabilidade para poboación e ámbitos territoriais en situación de risco ou en exclusión social. Rehabilitación e posta en funcionamento do Centro "García Sabell"</t>
  </si>
  <si>
    <t>Rehabilitación e posta en funcionamento do Centro "García Sabell"</t>
  </si>
  <si>
    <t>Implementación de medidas de inclusión social e laboral e de apoio á empregabilidade para poboación e ámbitos territoriais en situación de risco ou en exclusión social (FSE)</t>
  </si>
  <si>
    <t>Op31.1 - Creación dun centro de acollida de baixa esixencia</t>
  </si>
  <si>
    <t>Creación dun centro de acollida de baixa esixencia</t>
  </si>
  <si>
    <t>Op33.1 - Recuperación e xestión do parque público de locais en desuso para a súa posta a disposición de mozas e mozos e colectivos informais</t>
  </si>
  <si>
    <t>Reforma antiga cafetería "Remanso" na Praza José Toubes</t>
  </si>
  <si>
    <t>Pista de skate, multideportes e reurbanización da Praza José Toubes</t>
  </si>
  <si>
    <t>Eixo13</t>
  </si>
  <si>
    <t>LA_AT</t>
  </si>
  <si>
    <t>Op LA_AT-OpAT - Asistencia Técnica para a xestión e coordinación da estratexia DUSI EidusCoruña</t>
  </si>
  <si>
    <t>AT Xestión</t>
  </si>
  <si>
    <t>AT Evaluación Externa</t>
  </si>
  <si>
    <t>Persoal xestión</t>
  </si>
  <si>
    <t>Outros gastos de Xestión EDUSI</t>
  </si>
  <si>
    <t>Persoal comunicación</t>
  </si>
  <si>
    <t>AT Control de Gasto e auditoría</t>
  </si>
  <si>
    <t>LA_COM</t>
  </si>
  <si>
    <t>Op LA_COM-OpCOM_x0002_Asistencia Técnica para a xestión do plan de comunicación da estratexia DUSI EidusCoruña</t>
  </si>
  <si>
    <t>AT Comunicación</t>
  </si>
  <si>
    <t>Gastos I+P+C non contemplados na AT COM</t>
  </si>
  <si>
    <t>Outros gastos de I+P+C Eidus (Eventos, etc)</t>
  </si>
  <si>
    <t>LA21</t>
  </si>
  <si>
    <t>LA13</t>
  </si>
  <si>
    <t>LA14</t>
  </si>
  <si>
    <t>LA15</t>
  </si>
  <si>
    <t>LA17</t>
  </si>
  <si>
    <t>LA18</t>
  </si>
  <si>
    <t>LA2</t>
  </si>
  <si>
    <t>LA3</t>
  </si>
  <si>
    <t>LA4</t>
  </si>
  <si>
    <t>LA5</t>
  </si>
  <si>
    <t>LA26</t>
  </si>
  <si>
    <t>LA27</t>
  </si>
  <si>
    <t>LA30</t>
  </si>
  <si>
    <t>LA31</t>
  </si>
  <si>
    <t>LA32</t>
  </si>
  <si>
    <t>LA33</t>
  </si>
  <si>
    <t>Op32.1 - Creación do observatorio municipal da igualdade e diversidade</t>
  </si>
  <si>
    <t>IMPORTE INGRESADO</t>
  </si>
  <si>
    <t>TOTAIS</t>
  </si>
  <si>
    <t>GASTO ASIGNADO Á OPERACIÓN</t>
  </si>
  <si>
    <t>CORRECCIÓN FINANCEIRA</t>
  </si>
  <si>
    <t>Creación do observatorio municipal da igualdade E diversidade</t>
  </si>
  <si>
    <t>SendeIro Atlántico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</si>
</sst>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4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/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4" fontId="3" fillId="0" borderId="2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/>
    </xf>
    <xf numFmtId="4" fontId="1" fillId="4" borderId="6" xfId="0" applyNumberFormat="1" applyFont="1" applyFill="1" applyBorder="1" applyAlignment="1">
      <alignment horizontal="center" vertical="center"/>
    </xf>
    <xf numFmtId="4" fontId="1" fillId="4" borderId="8" xfId="0" applyNumberFormat="1" applyFont="1" applyFill="1" applyBorder="1" applyAlignment="1">
      <alignment horizontal="center" vertical="center"/>
    </xf>
    <xf numFmtId="4" fontId="1" fillId="4" borderId="7" xfId="0" applyNumberFormat="1" applyFont="1" applyFill="1" applyBorder="1" applyAlignment="1">
      <alignment horizontal="center" vertical="center"/>
    </xf>
    <xf numFmtId="4" fontId="2" fillId="0" borderId="4" xfId="0" applyNumberFormat="1" applyFont="1" applyBorder="1"/>
    <xf numFmtId="0" fontId="4" fillId="0" borderId="1" xfId="0" applyFont="1" applyBorder="1"/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/>
    </xf>
    <xf numFmtId="0" fontId="4" fillId="0" borderId="4" xfId="0" applyFont="1" applyBorder="1"/>
    <xf numFmtId="0" fontId="2" fillId="0" borderId="13" xfId="0" applyFont="1" applyBorder="1" applyAlignment="1">
      <alignment horizontal="center" vertical="center"/>
    </xf>
    <xf numFmtId="4" fontId="2" fillId="0" borderId="14" xfId="0" applyNumberFormat="1" applyFont="1" applyBorder="1" applyAlignment="1">
      <alignment horizontal="center" vertical="center"/>
    </xf>
    <xf numFmtId="4" fontId="2" fillId="0" borderId="15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" fontId="2" fillId="0" borderId="17" xfId="0" applyNumberFormat="1" applyFont="1" applyBorder="1" applyAlignment="1">
      <alignment horizontal="center" vertical="center"/>
    </xf>
    <xf numFmtId="4" fontId="2" fillId="0" borderId="17" xfId="0" applyNumberFormat="1" applyFont="1" applyBorder="1"/>
    <xf numFmtId="4" fontId="2" fillId="0" borderId="14" xfId="0" applyNumberFormat="1" applyFont="1" applyBorder="1"/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4" fontId="2" fillId="0" borderId="11" xfId="0" applyNumberFormat="1" applyFont="1" applyBorder="1" applyAlignment="1">
      <alignment horizontal="center" vertical="center"/>
    </xf>
    <xf numFmtId="4" fontId="4" fillId="0" borderId="11" xfId="0" applyNumberFormat="1" applyFont="1" applyBorder="1" applyAlignment="1">
      <alignment horizontal="center" vertical="center"/>
    </xf>
    <xf numFmtId="4" fontId="2" fillId="0" borderId="12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4" fontId="2" fillId="0" borderId="2" xfId="0" applyNumberFormat="1" applyFont="1" applyBorder="1"/>
    <xf numFmtId="0" fontId="4" fillId="0" borderId="2" xfId="0" applyFont="1" applyBorder="1"/>
    <xf numFmtId="4" fontId="2" fillId="0" borderId="15" xfId="0" applyNumberFormat="1" applyFont="1" applyBorder="1"/>
    <xf numFmtId="0" fontId="1" fillId="3" borderId="6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4" fontId="1" fillId="3" borderId="8" xfId="0" applyNumberFormat="1" applyFont="1" applyFill="1" applyBorder="1" applyAlignment="1">
      <alignment horizontal="center" vertical="center"/>
    </xf>
    <xf numFmtId="4" fontId="6" fillId="3" borderId="8" xfId="0" applyNumberFormat="1" applyFont="1" applyFill="1" applyBorder="1" applyAlignment="1">
      <alignment horizontal="center" vertical="center"/>
    </xf>
    <xf numFmtId="4" fontId="1" fillId="3" borderId="7" xfId="0" applyNumberFormat="1" applyFont="1" applyFill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" fontId="2" fillId="0" borderId="11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10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8"/>
  <sheetViews>
    <sheetView tabSelected="1" zoomScale="70" zoomScaleNormal="70" workbookViewId="0">
      <selection activeCell="D35" sqref="D35"/>
    </sheetView>
  </sheetViews>
  <sheetFormatPr baseColWidth="10" defaultRowHeight="15.05" x14ac:dyDescent="0.3"/>
  <cols>
    <col min="1" max="1" width="13.109375" customWidth="1"/>
    <col min="3" max="3" width="62.5546875" customWidth="1"/>
    <col min="4" max="4" width="72.5546875" customWidth="1"/>
    <col min="5" max="5" width="24.6640625" customWidth="1"/>
    <col min="6" max="6" width="20.5546875" customWidth="1"/>
    <col min="7" max="7" width="17.6640625" customWidth="1"/>
    <col min="8" max="8" width="18.33203125" customWidth="1"/>
    <col min="9" max="9" width="18.6640625" customWidth="1"/>
    <col min="11" max="11" width="21" customWidth="1"/>
  </cols>
  <sheetData>
    <row r="1" spans="1:9" ht="47.95" customHeight="1" thickBot="1" x14ac:dyDescent="0.35">
      <c r="A1" s="41" t="s">
        <v>0</v>
      </c>
      <c r="B1" s="42" t="s">
        <v>1</v>
      </c>
      <c r="C1" s="42" t="s">
        <v>2</v>
      </c>
      <c r="D1" s="42" t="s">
        <v>3</v>
      </c>
      <c r="E1" s="43" t="s">
        <v>125</v>
      </c>
      <c r="F1" s="43" t="s">
        <v>4</v>
      </c>
      <c r="G1" s="43" t="s">
        <v>5</v>
      </c>
      <c r="H1" s="44" t="s">
        <v>126</v>
      </c>
      <c r="I1" s="45" t="s">
        <v>123</v>
      </c>
    </row>
    <row r="2" spans="1:9" ht="28.5" customHeight="1" x14ac:dyDescent="0.3">
      <c r="A2" s="37" t="s">
        <v>29</v>
      </c>
      <c r="B2" s="7" t="s">
        <v>19</v>
      </c>
      <c r="C2" s="10" t="s">
        <v>6</v>
      </c>
      <c r="D2" s="10" t="s">
        <v>7</v>
      </c>
      <c r="E2" s="23">
        <v>163000</v>
      </c>
      <c r="F2" s="24">
        <v>162140</v>
      </c>
      <c r="G2" s="24">
        <v>154033</v>
      </c>
      <c r="H2" s="32">
        <v>8107</v>
      </c>
      <c r="I2" s="38">
        <v>123226.40000000001</v>
      </c>
    </row>
    <row r="3" spans="1:9" ht="56.95" customHeight="1" x14ac:dyDescent="0.3">
      <c r="A3" s="34" t="s">
        <v>29</v>
      </c>
      <c r="B3" s="1" t="s">
        <v>19</v>
      </c>
      <c r="C3" s="2" t="s">
        <v>8</v>
      </c>
      <c r="D3" s="2" t="s">
        <v>9</v>
      </c>
      <c r="E3" s="14">
        <v>200000</v>
      </c>
      <c r="F3" s="13">
        <v>199581.49</v>
      </c>
      <c r="G3" s="13">
        <v>199581.49</v>
      </c>
      <c r="H3" s="16"/>
      <c r="I3" s="35">
        <v>159665.19</v>
      </c>
    </row>
    <row r="4" spans="1:9" ht="31.45" x14ac:dyDescent="0.3">
      <c r="A4" s="34" t="s">
        <v>29</v>
      </c>
      <c r="B4" s="1" t="s">
        <v>19</v>
      </c>
      <c r="C4" s="2" t="s">
        <v>10</v>
      </c>
      <c r="D4" s="2" t="s">
        <v>11</v>
      </c>
      <c r="E4" s="14">
        <v>597000</v>
      </c>
      <c r="F4" s="13">
        <v>596870.53</v>
      </c>
      <c r="G4" s="13">
        <v>567027</v>
      </c>
      <c r="H4" s="15">
        <v>29843.53</v>
      </c>
      <c r="I4" s="35">
        <v>453621.60000000003</v>
      </c>
    </row>
    <row r="5" spans="1:9" ht="27.85" customHeight="1" x14ac:dyDescent="0.3">
      <c r="A5" s="34" t="s">
        <v>29</v>
      </c>
      <c r="B5" s="1" t="s">
        <v>20</v>
      </c>
      <c r="C5" s="73" t="s">
        <v>12</v>
      </c>
      <c r="D5" s="2" t="s">
        <v>13</v>
      </c>
      <c r="E5" s="66">
        <v>336000</v>
      </c>
      <c r="F5" s="13">
        <v>104871.22</v>
      </c>
      <c r="G5" s="13">
        <v>104871.22</v>
      </c>
      <c r="H5" s="17"/>
      <c r="I5" s="35">
        <v>83896.98</v>
      </c>
    </row>
    <row r="6" spans="1:9" ht="27.85" customHeight="1" x14ac:dyDescent="0.3">
      <c r="A6" s="34" t="s">
        <v>29</v>
      </c>
      <c r="B6" s="1" t="s">
        <v>20</v>
      </c>
      <c r="C6" s="74"/>
      <c r="D6" s="2" t="s">
        <v>14</v>
      </c>
      <c r="E6" s="67"/>
      <c r="F6" s="13">
        <v>151975.99</v>
      </c>
      <c r="G6" s="13">
        <v>151975.99</v>
      </c>
      <c r="H6" s="17"/>
      <c r="I6" s="35">
        <v>121580.79</v>
      </c>
    </row>
    <row r="7" spans="1:9" ht="33.75" customHeight="1" x14ac:dyDescent="0.3">
      <c r="A7" s="34" t="s">
        <v>29</v>
      </c>
      <c r="B7" s="1" t="s">
        <v>20</v>
      </c>
      <c r="C7" s="78"/>
      <c r="D7" s="2" t="s">
        <v>15</v>
      </c>
      <c r="E7" s="67"/>
      <c r="F7" s="13">
        <v>63781.47</v>
      </c>
      <c r="G7" s="13">
        <v>63781.47</v>
      </c>
      <c r="H7" s="17"/>
      <c r="I7" s="35">
        <v>51025.18</v>
      </c>
    </row>
    <row r="8" spans="1:9" ht="25.55" customHeight="1" x14ac:dyDescent="0.3">
      <c r="A8" s="34" t="s">
        <v>29</v>
      </c>
      <c r="B8" s="1" t="s">
        <v>21</v>
      </c>
      <c r="C8" s="73" t="s">
        <v>16</v>
      </c>
      <c r="D8" s="2" t="s">
        <v>17</v>
      </c>
      <c r="E8" s="63">
        <v>432000</v>
      </c>
      <c r="F8" s="15">
        <v>336056.73</v>
      </c>
      <c r="G8" s="15">
        <v>336056.73</v>
      </c>
      <c r="H8" s="17"/>
      <c r="I8" s="35">
        <v>268845.38</v>
      </c>
    </row>
    <row r="9" spans="1:9" ht="29.3" customHeight="1" x14ac:dyDescent="0.3">
      <c r="A9" s="34" t="s">
        <v>29</v>
      </c>
      <c r="B9" s="1" t="s">
        <v>21</v>
      </c>
      <c r="C9" s="78"/>
      <c r="D9" s="2" t="s">
        <v>18</v>
      </c>
      <c r="E9" s="65"/>
      <c r="F9" s="13">
        <v>18081.64</v>
      </c>
      <c r="G9" s="13">
        <v>18081.64</v>
      </c>
      <c r="H9" s="17"/>
      <c r="I9" s="35">
        <v>14465.312</v>
      </c>
    </row>
    <row r="10" spans="1:9" ht="31.6" customHeight="1" x14ac:dyDescent="0.3">
      <c r="A10" s="34" t="s">
        <v>29</v>
      </c>
      <c r="B10" s="1" t="s">
        <v>106</v>
      </c>
      <c r="C10" s="2" t="s">
        <v>22</v>
      </c>
      <c r="D10" s="2" t="s">
        <v>24</v>
      </c>
      <c r="E10" s="13">
        <v>115000</v>
      </c>
      <c r="F10" s="13">
        <v>114865.23</v>
      </c>
      <c r="G10" s="13">
        <v>114865.23</v>
      </c>
      <c r="H10" s="17"/>
      <c r="I10" s="35">
        <v>91892.18</v>
      </c>
    </row>
    <row r="11" spans="1:9" ht="63" customHeight="1" x14ac:dyDescent="0.3">
      <c r="A11" s="34" t="s">
        <v>29</v>
      </c>
      <c r="B11" s="1" t="s">
        <v>106</v>
      </c>
      <c r="C11" s="73" t="s">
        <v>23</v>
      </c>
      <c r="D11" s="2" t="s">
        <v>25</v>
      </c>
      <c r="E11" s="63">
        <v>413000</v>
      </c>
      <c r="F11" s="13">
        <v>202132.94</v>
      </c>
      <c r="G11" s="13">
        <v>202132.94</v>
      </c>
      <c r="H11" s="17"/>
      <c r="I11" s="35">
        <v>161706.35</v>
      </c>
    </row>
    <row r="12" spans="1:9" ht="56.95" customHeight="1" x14ac:dyDescent="0.3">
      <c r="A12" s="34" t="s">
        <v>29</v>
      </c>
      <c r="B12" s="1" t="s">
        <v>106</v>
      </c>
      <c r="C12" s="74"/>
      <c r="D12" s="2" t="s">
        <v>26</v>
      </c>
      <c r="E12" s="65"/>
      <c r="F12" s="13">
        <v>19813.75</v>
      </c>
      <c r="G12" s="13">
        <v>19813.75</v>
      </c>
      <c r="H12" s="18"/>
      <c r="I12" s="35">
        <v>15851</v>
      </c>
    </row>
    <row r="13" spans="1:9" ht="41.25" customHeight="1" x14ac:dyDescent="0.3">
      <c r="A13" s="34" t="s">
        <v>29</v>
      </c>
      <c r="B13" s="1" t="s">
        <v>106</v>
      </c>
      <c r="C13" s="74"/>
      <c r="D13" s="2" t="s">
        <v>27</v>
      </c>
      <c r="E13" s="65"/>
      <c r="F13" s="13">
        <v>85924.19</v>
      </c>
      <c r="G13" s="13">
        <v>85924.19</v>
      </c>
      <c r="H13" s="18"/>
      <c r="I13" s="35">
        <v>68739.351999999999</v>
      </c>
    </row>
    <row r="14" spans="1:9" ht="26.2" customHeight="1" thickBot="1" x14ac:dyDescent="0.35">
      <c r="A14" s="34" t="s">
        <v>29</v>
      </c>
      <c r="B14" s="1" t="s">
        <v>106</v>
      </c>
      <c r="C14" s="74"/>
      <c r="D14" s="9" t="s">
        <v>28</v>
      </c>
      <c r="E14" s="64"/>
      <c r="F14" s="6">
        <v>51346.6</v>
      </c>
      <c r="G14" s="6">
        <v>51346.6</v>
      </c>
      <c r="H14" s="22"/>
      <c r="I14" s="36">
        <v>41077.279999999999</v>
      </c>
    </row>
    <row r="15" spans="1:9" ht="33.049999999999997" customHeight="1" thickBot="1" x14ac:dyDescent="0.35">
      <c r="A15" s="20" t="s">
        <v>29</v>
      </c>
      <c r="B15" s="21" t="s">
        <v>124</v>
      </c>
      <c r="C15" s="53"/>
      <c r="D15" s="53"/>
      <c r="E15" s="25">
        <f>SUM(E2:E14)</f>
        <v>2256000</v>
      </c>
      <c r="F15" s="26">
        <f>SUM(F2:F14)</f>
        <v>2107441.7799999998</v>
      </c>
      <c r="G15" s="26">
        <f>SUM(G2:G14)</f>
        <v>2069491.2499999998</v>
      </c>
      <c r="H15" s="26">
        <f>SUM(H2:H14)</f>
        <v>37950.53</v>
      </c>
      <c r="I15" s="27">
        <f>SUM(I2:I14)</f>
        <v>1655592.9939999999</v>
      </c>
    </row>
    <row r="16" spans="1:9" ht="27.85" customHeight="1" x14ac:dyDescent="0.3">
      <c r="A16" s="37" t="s">
        <v>30</v>
      </c>
      <c r="B16" s="7" t="s">
        <v>31</v>
      </c>
      <c r="C16" s="74" t="s">
        <v>32</v>
      </c>
      <c r="D16" s="10" t="s">
        <v>33</v>
      </c>
      <c r="E16" s="70">
        <v>1824000</v>
      </c>
      <c r="F16" s="24">
        <v>132430</v>
      </c>
      <c r="G16" s="24">
        <v>132430</v>
      </c>
      <c r="H16" s="30"/>
      <c r="I16" s="38">
        <v>105944</v>
      </c>
    </row>
    <row r="17" spans="1:9" ht="27.85" customHeight="1" x14ac:dyDescent="0.3">
      <c r="A17" s="34" t="s">
        <v>30</v>
      </c>
      <c r="B17" s="1" t="s">
        <v>31</v>
      </c>
      <c r="C17" s="74"/>
      <c r="D17" s="2" t="s">
        <v>34</v>
      </c>
      <c r="E17" s="65"/>
      <c r="F17" s="13">
        <v>236522.68</v>
      </c>
      <c r="G17" s="13">
        <v>236522.68</v>
      </c>
      <c r="H17" s="16"/>
      <c r="I17" s="35">
        <v>189218.14</v>
      </c>
    </row>
    <row r="18" spans="1:9" ht="26.2" customHeight="1" x14ac:dyDescent="0.3">
      <c r="A18" s="34" t="s">
        <v>30</v>
      </c>
      <c r="B18" s="1" t="s">
        <v>31</v>
      </c>
      <c r="C18" s="74"/>
      <c r="D18" s="2" t="s">
        <v>35</v>
      </c>
      <c r="E18" s="65"/>
      <c r="F18" s="13">
        <v>386596.64</v>
      </c>
      <c r="G18" s="13">
        <v>386596.64</v>
      </c>
      <c r="H18" s="16"/>
      <c r="I18" s="35">
        <v>309277.31</v>
      </c>
    </row>
    <row r="19" spans="1:9" ht="39.799999999999997" customHeight="1" x14ac:dyDescent="0.3">
      <c r="A19" s="34" t="s">
        <v>30</v>
      </c>
      <c r="B19" s="1" t="s">
        <v>31</v>
      </c>
      <c r="C19" s="74"/>
      <c r="D19" s="2" t="s">
        <v>36</v>
      </c>
      <c r="E19" s="65"/>
      <c r="F19" s="13">
        <v>992632.53</v>
      </c>
      <c r="G19" s="13">
        <v>978958.78</v>
      </c>
      <c r="H19" s="15">
        <v>13673.75</v>
      </c>
      <c r="I19" s="35">
        <v>783167.02</v>
      </c>
    </row>
    <row r="20" spans="1:9" ht="25.55" customHeight="1" x14ac:dyDescent="0.3">
      <c r="A20" s="34" t="s">
        <v>30</v>
      </c>
      <c r="B20" s="1" t="s">
        <v>31</v>
      </c>
      <c r="C20" s="78"/>
      <c r="D20" s="2" t="s">
        <v>37</v>
      </c>
      <c r="E20" s="65"/>
      <c r="F20" s="13">
        <v>48339.5</v>
      </c>
      <c r="G20" s="13">
        <v>48339.5</v>
      </c>
      <c r="H20" s="15"/>
      <c r="I20" s="35">
        <v>38671.599999999999</v>
      </c>
    </row>
    <row r="21" spans="1:9" ht="44.2" customHeight="1" x14ac:dyDescent="0.3">
      <c r="A21" s="34" t="s">
        <v>30</v>
      </c>
      <c r="B21" s="1" t="s">
        <v>107</v>
      </c>
      <c r="C21" s="73" t="s">
        <v>38</v>
      </c>
      <c r="D21" s="4" t="s">
        <v>39</v>
      </c>
      <c r="E21" s="63">
        <v>240000</v>
      </c>
      <c r="F21" s="13">
        <v>197024.43</v>
      </c>
      <c r="G21" s="13">
        <v>197024.43</v>
      </c>
      <c r="H21" s="16"/>
      <c r="I21" s="35">
        <v>157619.54</v>
      </c>
    </row>
    <row r="22" spans="1:9" ht="62.2" customHeight="1" x14ac:dyDescent="0.3">
      <c r="A22" s="34" t="s">
        <v>30</v>
      </c>
      <c r="B22" s="1" t="s">
        <v>107</v>
      </c>
      <c r="C22" s="78"/>
      <c r="D22" s="2" t="s">
        <v>40</v>
      </c>
      <c r="E22" s="65"/>
      <c r="F22" s="13">
        <v>47050</v>
      </c>
      <c r="G22" s="13">
        <f>F22-H22</f>
        <v>42975.57</v>
      </c>
      <c r="H22" s="15">
        <v>4074.43</v>
      </c>
      <c r="I22" s="35">
        <v>34380.46</v>
      </c>
    </row>
    <row r="23" spans="1:9" ht="57.8" customHeight="1" x14ac:dyDescent="0.3">
      <c r="A23" s="34" t="s">
        <v>30</v>
      </c>
      <c r="B23" s="1" t="s">
        <v>108</v>
      </c>
      <c r="C23" s="2" t="s">
        <v>41</v>
      </c>
      <c r="D23" s="2" t="s">
        <v>42</v>
      </c>
      <c r="E23" s="14">
        <v>1117800</v>
      </c>
      <c r="F23" s="13">
        <v>1117800</v>
      </c>
      <c r="G23" s="13">
        <v>1116279.82</v>
      </c>
      <c r="H23" s="15">
        <v>1520.18</v>
      </c>
      <c r="I23" s="35">
        <v>893023.86</v>
      </c>
    </row>
    <row r="24" spans="1:9" ht="33.049999999999997" customHeight="1" x14ac:dyDescent="0.3">
      <c r="A24" s="34" t="s">
        <v>30</v>
      </c>
      <c r="B24" s="1" t="s">
        <v>108</v>
      </c>
      <c r="C24" s="79" t="s">
        <v>43</v>
      </c>
      <c r="D24" s="2" t="s">
        <v>44</v>
      </c>
      <c r="E24" s="63">
        <v>418200</v>
      </c>
      <c r="F24" s="13">
        <v>154976.47</v>
      </c>
      <c r="G24" s="13">
        <v>154976.47</v>
      </c>
      <c r="H24" s="16"/>
      <c r="I24" s="35">
        <v>123981.18</v>
      </c>
    </row>
    <row r="25" spans="1:9" ht="30.8" customHeight="1" x14ac:dyDescent="0.3">
      <c r="A25" s="34" t="s">
        <v>30</v>
      </c>
      <c r="B25" s="1" t="s">
        <v>108</v>
      </c>
      <c r="C25" s="80"/>
      <c r="D25" s="2" t="s">
        <v>45</v>
      </c>
      <c r="E25" s="65"/>
      <c r="F25" s="13">
        <v>263171.36</v>
      </c>
      <c r="G25" s="13">
        <v>263171.36</v>
      </c>
      <c r="H25" s="16"/>
      <c r="I25" s="35">
        <v>210537.09</v>
      </c>
    </row>
    <row r="26" spans="1:9" ht="45" customHeight="1" x14ac:dyDescent="0.3">
      <c r="A26" s="34" t="s">
        <v>30</v>
      </c>
      <c r="B26" s="5" t="s">
        <v>109</v>
      </c>
      <c r="C26" s="2" t="s">
        <v>46</v>
      </c>
      <c r="D26" s="2" t="s">
        <v>47</v>
      </c>
      <c r="E26" s="14">
        <v>240000</v>
      </c>
      <c r="F26" s="13">
        <v>238789.99</v>
      </c>
      <c r="G26" s="13">
        <v>238789.99</v>
      </c>
      <c r="H26" s="16"/>
      <c r="I26" s="35">
        <v>191031.99</v>
      </c>
    </row>
    <row r="27" spans="1:9" ht="44.2" customHeight="1" x14ac:dyDescent="0.3">
      <c r="A27" s="34" t="s">
        <v>30</v>
      </c>
      <c r="B27" s="5" t="s">
        <v>110</v>
      </c>
      <c r="C27" s="2" t="s">
        <v>48</v>
      </c>
      <c r="D27" s="2" t="s">
        <v>50</v>
      </c>
      <c r="E27" s="14">
        <v>384000</v>
      </c>
      <c r="F27" s="13">
        <v>320254.08000000002</v>
      </c>
      <c r="G27" s="13">
        <v>320254.08000000002</v>
      </c>
      <c r="H27" s="16"/>
      <c r="I27" s="35">
        <v>256203.26400000002</v>
      </c>
    </row>
    <row r="28" spans="1:9" ht="45.85" customHeight="1" thickBot="1" x14ac:dyDescent="0.35">
      <c r="A28" s="34" t="s">
        <v>30</v>
      </c>
      <c r="B28" s="1" t="s">
        <v>111</v>
      </c>
      <c r="C28" s="9" t="s">
        <v>49</v>
      </c>
      <c r="D28" s="9" t="s">
        <v>51</v>
      </c>
      <c r="E28" s="8">
        <v>768000</v>
      </c>
      <c r="F28" s="6">
        <v>589676.9</v>
      </c>
      <c r="G28" s="6">
        <v>589676.9</v>
      </c>
      <c r="H28" s="31"/>
      <c r="I28" s="36">
        <v>471741.52</v>
      </c>
    </row>
    <row r="29" spans="1:9" ht="36.85" customHeight="1" thickBot="1" x14ac:dyDescent="0.35">
      <c r="A29" s="20" t="s">
        <v>30</v>
      </c>
      <c r="B29" s="21" t="s">
        <v>124</v>
      </c>
      <c r="C29" s="53"/>
      <c r="D29" s="53"/>
      <c r="E29" s="25">
        <f>SUM(E16:E28)</f>
        <v>4992000</v>
      </c>
      <c r="F29" s="26">
        <f>SUM(F16:F28)</f>
        <v>4725264.580000001</v>
      </c>
      <c r="G29" s="26">
        <f>SUM(G16:G28)</f>
        <v>4705996.2200000007</v>
      </c>
      <c r="H29" s="26">
        <f>SUM(H16:H28)</f>
        <v>19268.36</v>
      </c>
      <c r="I29" s="27">
        <f>SUM(I16:I28)</f>
        <v>3764796.9740000004</v>
      </c>
    </row>
    <row r="30" spans="1:9" ht="32.25" customHeight="1" x14ac:dyDescent="0.3">
      <c r="A30" s="46" t="s">
        <v>52</v>
      </c>
      <c r="B30" s="47" t="s">
        <v>53</v>
      </c>
      <c r="C30" s="48" t="s">
        <v>54</v>
      </c>
      <c r="D30" s="48" t="s">
        <v>55</v>
      </c>
      <c r="E30" s="49">
        <v>341500</v>
      </c>
      <c r="F30" s="49">
        <v>341434.87</v>
      </c>
      <c r="G30" s="49">
        <v>328168.09000000003</v>
      </c>
      <c r="H30" s="50">
        <v>13266.78</v>
      </c>
      <c r="I30" s="51">
        <v>262534.46999999997</v>
      </c>
    </row>
    <row r="31" spans="1:9" ht="24.05" customHeight="1" x14ac:dyDescent="0.3">
      <c r="A31" s="37" t="s">
        <v>52</v>
      </c>
      <c r="B31" s="7" t="s">
        <v>53</v>
      </c>
      <c r="C31" s="73" t="s">
        <v>56</v>
      </c>
      <c r="D31" s="2" t="s">
        <v>57</v>
      </c>
      <c r="E31" s="63">
        <v>2202500</v>
      </c>
      <c r="F31" s="13">
        <v>2223868.79</v>
      </c>
      <c r="G31" s="13">
        <v>2112675.35</v>
      </c>
      <c r="H31" s="15">
        <v>111193.44</v>
      </c>
      <c r="I31" s="35">
        <v>1690140.28</v>
      </c>
    </row>
    <row r="32" spans="1:9" ht="54" customHeight="1" x14ac:dyDescent="0.3">
      <c r="A32" s="37" t="s">
        <v>52</v>
      </c>
      <c r="B32" s="7" t="s">
        <v>53</v>
      </c>
      <c r="C32" s="78"/>
      <c r="D32" s="2" t="s">
        <v>58</v>
      </c>
      <c r="E32" s="65"/>
      <c r="F32" s="13">
        <v>28677.74</v>
      </c>
      <c r="G32" s="13">
        <v>28677.74</v>
      </c>
      <c r="H32" s="16"/>
      <c r="I32" s="35">
        <v>22942.19</v>
      </c>
    </row>
    <row r="33" spans="1:9" ht="33.049999999999997" customHeight="1" x14ac:dyDescent="0.3">
      <c r="A33" s="37" t="s">
        <v>52</v>
      </c>
      <c r="B33" s="1" t="s">
        <v>112</v>
      </c>
      <c r="C33" s="73" t="s">
        <v>59</v>
      </c>
      <c r="D33" s="2" t="s">
        <v>60</v>
      </c>
      <c r="E33" s="63">
        <v>432000</v>
      </c>
      <c r="F33" s="13">
        <v>165129.57999999999</v>
      </c>
      <c r="G33" s="13">
        <v>165129.57999999999</v>
      </c>
      <c r="H33" s="16"/>
      <c r="I33" s="35">
        <v>132103.66</v>
      </c>
    </row>
    <row r="34" spans="1:9" ht="24.75" customHeight="1" x14ac:dyDescent="0.3">
      <c r="A34" s="37" t="s">
        <v>52</v>
      </c>
      <c r="B34" s="1" t="s">
        <v>112</v>
      </c>
      <c r="C34" s="74"/>
      <c r="D34" s="2" t="s">
        <v>61</v>
      </c>
      <c r="E34" s="65"/>
      <c r="F34" s="13">
        <v>43345</v>
      </c>
      <c r="G34" s="13">
        <v>43345</v>
      </c>
      <c r="H34" s="16"/>
      <c r="I34" s="35">
        <v>34676</v>
      </c>
    </row>
    <row r="35" spans="1:9" ht="25.55" customHeight="1" x14ac:dyDescent="0.3">
      <c r="A35" s="37" t="s">
        <v>52</v>
      </c>
      <c r="B35" s="1" t="s">
        <v>112</v>
      </c>
      <c r="C35" s="74"/>
      <c r="D35" s="2" t="s">
        <v>128</v>
      </c>
      <c r="E35" s="65"/>
      <c r="F35" s="13">
        <v>21874.400000000001</v>
      </c>
      <c r="G35" s="13">
        <v>21874.400000000001</v>
      </c>
      <c r="H35" s="16"/>
      <c r="I35" s="35">
        <v>17499.52</v>
      </c>
    </row>
    <row r="36" spans="1:9" ht="59.25" customHeight="1" x14ac:dyDescent="0.3">
      <c r="A36" s="37" t="s">
        <v>52</v>
      </c>
      <c r="B36" s="1" t="s">
        <v>112</v>
      </c>
      <c r="C36" s="74"/>
      <c r="D36" s="2" t="s">
        <v>62</v>
      </c>
      <c r="E36" s="65"/>
      <c r="F36" s="13">
        <v>98214.51</v>
      </c>
      <c r="G36" s="13">
        <v>98214.51</v>
      </c>
      <c r="H36" s="16"/>
      <c r="I36" s="35">
        <v>78571.61</v>
      </c>
    </row>
    <row r="37" spans="1:9" ht="62.2" customHeight="1" x14ac:dyDescent="0.3">
      <c r="A37" s="37" t="s">
        <v>52</v>
      </c>
      <c r="B37" s="1" t="s">
        <v>112</v>
      </c>
      <c r="C37" s="78"/>
      <c r="D37" s="2" t="s">
        <v>63</v>
      </c>
      <c r="E37" s="65"/>
      <c r="F37" s="13">
        <v>48371.39</v>
      </c>
      <c r="G37" s="13">
        <v>48371.39</v>
      </c>
      <c r="H37" s="16"/>
      <c r="I37" s="35">
        <v>38697.11</v>
      </c>
    </row>
    <row r="38" spans="1:9" ht="47.3" customHeight="1" x14ac:dyDescent="0.3">
      <c r="A38" s="37" t="s">
        <v>52</v>
      </c>
      <c r="B38" s="1" t="s">
        <v>113</v>
      </c>
      <c r="C38" s="73" t="s">
        <v>64</v>
      </c>
      <c r="D38" s="2" t="s">
        <v>65</v>
      </c>
      <c r="E38" s="63">
        <v>1296000</v>
      </c>
      <c r="F38" s="13">
        <v>214990.75</v>
      </c>
      <c r="G38" s="13">
        <v>214990.75</v>
      </c>
      <c r="H38" s="16"/>
      <c r="I38" s="35">
        <v>171992.6</v>
      </c>
    </row>
    <row r="39" spans="1:9" ht="28.5" customHeight="1" x14ac:dyDescent="0.3">
      <c r="A39" s="37" t="s">
        <v>52</v>
      </c>
      <c r="B39" s="1" t="s">
        <v>113</v>
      </c>
      <c r="C39" s="74"/>
      <c r="D39" s="2" t="s">
        <v>66</v>
      </c>
      <c r="E39" s="63"/>
      <c r="F39" s="13">
        <v>766412.63</v>
      </c>
      <c r="G39" s="13">
        <v>757256.22</v>
      </c>
      <c r="H39" s="15">
        <v>9156.41</v>
      </c>
      <c r="I39" s="35">
        <v>605804.98</v>
      </c>
    </row>
    <row r="40" spans="1:9" ht="30.8" customHeight="1" x14ac:dyDescent="0.3">
      <c r="A40" s="37" t="s">
        <v>52</v>
      </c>
      <c r="B40" s="1" t="s">
        <v>113</v>
      </c>
      <c r="C40" s="78"/>
      <c r="D40" s="2" t="s">
        <v>67</v>
      </c>
      <c r="E40" s="63"/>
      <c r="F40" s="13">
        <v>150529.22</v>
      </c>
      <c r="G40" s="13">
        <v>150529.22</v>
      </c>
      <c r="H40" s="16"/>
      <c r="I40" s="35">
        <v>120423.38</v>
      </c>
    </row>
    <row r="41" spans="1:9" ht="45.85" customHeight="1" x14ac:dyDescent="0.3">
      <c r="A41" s="37" t="s">
        <v>52</v>
      </c>
      <c r="B41" s="5" t="s">
        <v>114</v>
      </c>
      <c r="C41" s="2" t="s">
        <v>68</v>
      </c>
      <c r="D41" s="2" t="s">
        <v>69</v>
      </c>
      <c r="E41" s="13">
        <v>240000</v>
      </c>
      <c r="F41" s="13">
        <v>240000</v>
      </c>
      <c r="G41" s="13">
        <v>240000</v>
      </c>
      <c r="H41" s="16"/>
      <c r="I41" s="35">
        <v>192000</v>
      </c>
    </row>
    <row r="42" spans="1:9" ht="36" customHeight="1" x14ac:dyDescent="0.3">
      <c r="A42" s="37" t="s">
        <v>52</v>
      </c>
      <c r="B42" s="1" t="s">
        <v>115</v>
      </c>
      <c r="C42" s="73" t="s">
        <v>70</v>
      </c>
      <c r="D42" s="2" t="s">
        <v>71</v>
      </c>
      <c r="E42" s="66">
        <v>960000</v>
      </c>
      <c r="F42" s="13">
        <v>869846.19</v>
      </c>
      <c r="G42" s="13">
        <v>826353.89</v>
      </c>
      <c r="H42" s="15">
        <v>43492.3</v>
      </c>
      <c r="I42" s="35">
        <v>661083.11</v>
      </c>
    </row>
    <row r="43" spans="1:9" ht="42.05" customHeight="1" x14ac:dyDescent="0.3">
      <c r="A43" s="37" t="s">
        <v>52</v>
      </c>
      <c r="B43" s="1" t="s">
        <v>115</v>
      </c>
      <c r="C43" s="74"/>
      <c r="D43" s="2" t="s">
        <v>72</v>
      </c>
      <c r="E43" s="67"/>
      <c r="F43" s="13">
        <v>42700</v>
      </c>
      <c r="G43" s="13">
        <v>42700</v>
      </c>
      <c r="H43" s="16"/>
      <c r="I43" s="35">
        <v>34160</v>
      </c>
    </row>
    <row r="44" spans="1:9" ht="39.799999999999997" customHeight="1" thickBot="1" x14ac:dyDescent="0.35">
      <c r="A44" s="37" t="s">
        <v>52</v>
      </c>
      <c r="B44" s="1" t="s">
        <v>115</v>
      </c>
      <c r="C44" s="74"/>
      <c r="D44" s="9" t="s">
        <v>73</v>
      </c>
      <c r="E44" s="68"/>
      <c r="F44" s="6">
        <v>46882.26</v>
      </c>
      <c r="G44" s="6">
        <v>46882.26</v>
      </c>
      <c r="H44" s="31"/>
      <c r="I44" s="36">
        <v>37505.808000000005</v>
      </c>
    </row>
    <row r="45" spans="1:9" ht="31.6" customHeight="1" thickBot="1" x14ac:dyDescent="0.35">
      <c r="A45" s="20" t="s">
        <v>52</v>
      </c>
      <c r="B45" s="21" t="s">
        <v>124</v>
      </c>
      <c r="C45" s="53"/>
      <c r="D45" s="53"/>
      <c r="E45" s="25">
        <f>SUM(E30:E44)</f>
        <v>5472000</v>
      </c>
      <c r="F45" s="26">
        <f>SUM(F30:F44)</f>
        <v>5302277.33</v>
      </c>
      <c r="G45" s="26">
        <f>SUM(G30:G44)</f>
        <v>5125168.3999999994</v>
      </c>
      <c r="H45" s="26">
        <f>SUM(H30:H44)</f>
        <v>177108.93</v>
      </c>
      <c r="I45" s="27">
        <f>SUM(I30:I44)</f>
        <v>4100134.7179999999</v>
      </c>
    </row>
    <row r="46" spans="1:9" ht="45.85" customHeight="1" x14ac:dyDescent="0.3">
      <c r="A46" s="46" t="s">
        <v>74</v>
      </c>
      <c r="B46" s="47" t="s">
        <v>75</v>
      </c>
      <c r="C46" s="77" t="s">
        <v>76</v>
      </c>
      <c r="D46" s="48" t="s">
        <v>77</v>
      </c>
      <c r="E46" s="69">
        <v>624000</v>
      </c>
      <c r="F46" s="49">
        <v>95776.33</v>
      </c>
      <c r="G46" s="49">
        <v>95776.33</v>
      </c>
      <c r="H46" s="52"/>
      <c r="I46" s="51">
        <v>76621.06</v>
      </c>
    </row>
    <row r="47" spans="1:9" ht="60.75" customHeight="1" x14ac:dyDescent="0.3">
      <c r="A47" s="37" t="s">
        <v>74</v>
      </c>
      <c r="B47" s="7" t="s">
        <v>75</v>
      </c>
      <c r="C47" s="78"/>
      <c r="D47" s="2" t="s">
        <v>78</v>
      </c>
      <c r="E47" s="67"/>
      <c r="F47" s="13">
        <v>0</v>
      </c>
      <c r="G47" s="13">
        <v>0</v>
      </c>
      <c r="H47" s="15"/>
      <c r="I47" s="35">
        <v>0</v>
      </c>
    </row>
    <row r="48" spans="1:9" ht="46.5" customHeight="1" x14ac:dyDescent="0.3">
      <c r="A48" s="37" t="s">
        <v>74</v>
      </c>
      <c r="B48" s="5" t="s">
        <v>116</v>
      </c>
      <c r="C48" s="2" t="s">
        <v>79</v>
      </c>
      <c r="D48" s="2" t="s">
        <v>80</v>
      </c>
      <c r="E48" s="13">
        <v>360000</v>
      </c>
      <c r="F48" s="13">
        <v>299329.67</v>
      </c>
      <c r="G48" s="13">
        <v>299329.67</v>
      </c>
      <c r="H48" s="16"/>
      <c r="I48" s="35">
        <v>239463.74</v>
      </c>
    </row>
    <row r="49" spans="1:9" ht="46.5" customHeight="1" x14ac:dyDescent="0.3">
      <c r="A49" s="37" t="s">
        <v>74</v>
      </c>
      <c r="B49" s="1" t="s">
        <v>117</v>
      </c>
      <c r="C49" s="73" t="s">
        <v>81</v>
      </c>
      <c r="D49" s="2" t="s">
        <v>82</v>
      </c>
      <c r="E49" s="66">
        <v>2256000</v>
      </c>
      <c r="F49" s="13">
        <v>1556450.28</v>
      </c>
      <c r="G49" s="13">
        <v>1556450.28</v>
      </c>
      <c r="H49" s="16"/>
      <c r="I49" s="35">
        <v>1245160.22</v>
      </c>
    </row>
    <row r="50" spans="1:9" ht="40.6" customHeight="1" x14ac:dyDescent="0.3">
      <c r="A50" s="37" t="s">
        <v>74</v>
      </c>
      <c r="B50" s="1" t="s">
        <v>117</v>
      </c>
      <c r="C50" s="78"/>
      <c r="D50" s="2" t="s">
        <v>83</v>
      </c>
      <c r="E50" s="67"/>
      <c r="F50" s="13">
        <v>730525.7</v>
      </c>
      <c r="G50" s="13">
        <v>693999.43</v>
      </c>
      <c r="H50" s="15">
        <v>36526.269999999997</v>
      </c>
      <c r="I50" s="35">
        <v>555199.54</v>
      </c>
    </row>
    <row r="51" spans="1:9" ht="57.8" customHeight="1" x14ac:dyDescent="0.3">
      <c r="A51" s="37" t="s">
        <v>74</v>
      </c>
      <c r="B51" s="1" t="s">
        <v>118</v>
      </c>
      <c r="C51" s="73" t="s">
        <v>84</v>
      </c>
      <c r="D51" s="2" t="s">
        <v>85</v>
      </c>
      <c r="E51" s="66">
        <v>604800</v>
      </c>
      <c r="F51" s="13">
        <v>516071.9</v>
      </c>
      <c r="G51" s="13">
        <v>510314.86</v>
      </c>
      <c r="H51" s="15">
        <v>5757.04</v>
      </c>
      <c r="I51" s="35">
        <v>408251.89</v>
      </c>
    </row>
    <row r="52" spans="1:9" ht="61.55" customHeight="1" x14ac:dyDescent="0.3">
      <c r="A52" s="37" t="s">
        <v>74</v>
      </c>
      <c r="B52" s="1" t="s">
        <v>118</v>
      </c>
      <c r="C52" s="78"/>
      <c r="D52" s="2" t="s">
        <v>86</v>
      </c>
      <c r="E52" s="67"/>
      <c r="F52" s="13">
        <v>47453.13</v>
      </c>
      <c r="G52" s="13">
        <v>47453.13</v>
      </c>
      <c r="H52" s="16"/>
      <c r="I52" s="35">
        <v>37962.5</v>
      </c>
    </row>
    <row r="53" spans="1:9" ht="34.549999999999997" customHeight="1" x14ac:dyDescent="0.3">
      <c r="A53" s="37" t="s">
        <v>74</v>
      </c>
      <c r="B53" s="5" t="s">
        <v>119</v>
      </c>
      <c r="C53" s="2" t="s">
        <v>87</v>
      </c>
      <c r="D53" s="2" t="s">
        <v>88</v>
      </c>
      <c r="E53" s="13">
        <v>523200</v>
      </c>
      <c r="F53" s="13">
        <v>274605.44</v>
      </c>
      <c r="G53" s="13">
        <v>274605.44</v>
      </c>
      <c r="H53" s="16"/>
      <c r="I53" s="35">
        <v>219684.35</v>
      </c>
    </row>
    <row r="54" spans="1:9" ht="42.05" customHeight="1" x14ac:dyDescent="0.3">
      <c r="A54" s="37" t="s">
        <v>74</v>
      </c>
      <c r="B54" s="5" t="s">
        <v>120</v>
      </c>
      <c r="C54" s="2" t="s">
        <v>122</v>
      </c>
      <c r="D54" s="2" t="s">
        <v>127</v>
      </c>
      <c r="E54" s="14">
        <v>432000</v>
      </c>
      <c r="F54" s="13">
        <v>155404.29999999999</v>
      </c>
      <c r="G54" s="13">
        <v>155404.29999999999</v>
      </c>
      <c r="H54" s="16"/>
      <c r="I54" s="35">
        <v>124323.45</v>
      </c>
    </row>
    <row r="55" spans="1:9" ht="42.05" customHeight="1" x14ac:dyDescent="0.3">
      <c r="A55" s="37" t="s">
        <v>74</v>
      </c>
      <c r="B55" s="1" t="s">
        <v>121</v>
      </c>
      <c r="C55" s="73" t="s">
        <v>89</v>
      </c>
      <c r="D55" s="2" t="s">
        <v>90</v>
      </c>
      <c r="E55" s="63">
        <v>480000</v>
      </c>
      <c r="F55" s="13">
        <v>394737.66</v>
      </c>
      <c r="G55" s="13">
        <v>394737.66</v>
      </c>
      <c r="H55" s="16"/>
      <c r="I55" s="35">
        <v>315790.13</v>
      </c>
    </row>
    <row r="56" spans="1:9" ht="28.5" customHeight="1" thickBot="1" x14ac:dyDescent="0.35">
      <c r="A56" s="37" t="s">
        <v>74</v>
      </c>
      <c r="B56" s="1" t="s">
        <v>121</v>
      </c>
      <c r="C56" s="74"/>
      <c r="D56" s="9" t="s">
        <v>91</v>
      </c>
      <c r="E56" s="64"/>
      <c r="F56" s="6">
        <v>85262.34</v>
      </c>
      <c r="G56" s="6">
        <v>80999.22</v>
      </c>
      <c r="H56" s="54">
        <v>4263.12</v>
      </c>
      <c r="I56" s="36">
        <v>64799.38</v>
      </c>
    </row>
    <row r="57" spans="1:9" ht="36" customHeight="1" thickBot="1" x14ac:dyDescent="0.35">
      <c r="A57" s="20" t="s">
        <v>74</v>
      </c>
      <c r="B57" s="21" t="s">
        <v>124</v>
      </c>
      <c r="C57" s="53"/>
      <c r="D57" s="53"/>
      <c r="E57" s="25">
        <f>SUM(E46:E56)</f>
        <v>5280000</v>
      </c>
      <c r="F57" s="26">
        <f>SUM(F46:F56)</f>
        <v>4155616.7499999995</v>
      </c>
      <c r="G57" s="26">
        <f>SUM(G46:G56)</f>
        <v>4109070.32</v>
      </c>
      <c r="H57" s="26">
        <f>SUM(H46:H56)</f>
        <v>46546.43</v>
      </c>
      <c r="I57" s="27">
        <f>SUM(I46:I56)</f>
        <v>3287256.2600000002</v>
      </c>
    </row>
    <row r="58" spans="1:9" ht="34.549999999999997" customHeight="1" x14ac:dyDescent="0.3">
      <c r="A58" s="37" t="s">
        <v>92</v>
      </c>
      <c r="B58" s="7" t="s">
        <v>93</v>
      </c>
      <c r="C58" s="74" t="s">
        <v>94</v>
      </c>
      <c r="D58" s="12" t="s">
        <v>95</v>
      </c>
      <c r="E58" s="71">
        <v>481201</v>
      </c>
      <c r="F58" s="28">
        <v>269950.34000000003</v>
      </c>
      <c r="G58" s="28">
        <v>269950.34000000003</v>
      </c>
      <c r="H58" s="33"/>
      <c r="I58" s="39">
        <v>215960.27</v>
      </c>
    </row>
    <row r="59" spans="1:9" ht="29.95" customHeight="1" x14ac:dyDescent="0.3">
      <c r="A59" s="37" t="s">
        <v>92</v>
      </c>
      <c r="B59" s="7" t="s">
        <v>93</v>
      </c>
      <c r="C59" s="74"/>
      <c r="D59" s="3" t="s">
        <v>96</v>
      </c>
      <c r="E59" s="72"/>
      <c r="F59" s="19">
        <v>0</v>
      </c>
      <c r="G59" s="19">
        <v>0</v>
      </c>
      <c r="H59" s="29"/>
      <c r="I59" s="40"/>
    </row>
    <row r="60" spans="1:9" ht="27.85" customHeight="1" x14ac:dyDescent="0.3">
      <c r="A60" s="37" t="s">
        <v>92</v>
      </c>
      <c r="B60" s="7" t="s">
        <v>93</v>
      </c>
      <c r="C60" s="74"/>
      <c r="D60" s="3" t="s">
        <v>97</v>
      </c>
      <c r="E60" s="72"/>
      <c r="F60" s="19">
        <v>89690.77</v>
      </c>
      <c r="G60" s="19">
        <v>89690.77</v>
      </c>
      <c r="H60" s="29"/>
      <c r="I60" s="40">
        <f>G60*0.8</f>
        <v>71752.616000000009</v>
      </c>
    </row>
    <row r="61" spans="1:9" ht="25.55" customHeight="1" x14ac:dyDescent="0.3">
      <c r="A61" s="37" t="s">
        <v>92</v>
      </c>
      <c r="B61" s="7" t="s">
        <v>93</v>
      </c>
      <c r="C61" s="74"/>
      <c r="D61" s="3" t="s">
        <v>98</v>
      </c>
      <c r="E61" s="72"/>
      <c r="F61" s="19">
        <v>0</v>
      </c>
      <c r="G61" s="19">
        <v>0</v>
      </c>
      <c r="H61" s="29"/>
      <c r="I61" s="40"/>
    </row>
    <row r="62" spans="1:9" ht="27.85" customHeight="1" x14ac:dyDescent="0.3">
      <c r="A62" s="37" t="s">
        <v>92</v>
      </c>
      <c r="B62" s="7" t="s">
        <v>93</v>
      </c>
      <c r="C62" s="74"/>
      <c r="D62" s="3" t="s">
        <v>99</v>
      </c>
      <c r="E62" s="72"/>
      <c r="F62" s="19">
        <v>92789.57</v>
      </c>
      <c r="G62" s="19">
        <v>92789.57</v>
      </c>
      <c r="H62" s="29"/>
      <c r="I62" s="40">
        <f>G62*0.8</f>
        <v>74231.656000000003</v>
      </c>
    </row>
    <row r="63" spans="1:9" ht="27.85" customHeight="1" x14ac:dyDescent="0.3">
      <c r="A63" s="37" t="s">
        <v>92</v>
      </c>
      <c r="B63" s="7" t="s">
        <v>93</v>
      </c>
      <c r="C63" s="78"/>
      <c r="D63" s="3" t="s">
        <v>100</v>
      </c>
      <c r="E63" s="72"/>
      <c r="F63" s="19">
        <v>28770.32</v>
      </c>
      <c r="G63" s="19">
        <v>28770.32</v>
      </c>
      <c r="H63" s="29"/>
      <c r="I63" s="40">
        <v>23016.26</v>
      </c>
    </row>
    <row r="64" spans="1:9" ht="34.549999999999997" customHeight="1" x14ac:dyDescent="0.3">
      <c r="A64" s="37" t="s">
        <v>92</v>
      </c>
      <c r="B64" s="1" t="s">
        <v>101</v>
      </c>
      <c r="C64" s="73" t="s">
        <v>102</v>
      </c>
      <c r="D64" s="3" t="s">
        <v>103</v>
      </c>
      <c r="E64" s="75">
        <v>268799</v>
      </c>
      <c r="F64" s="19">
        <v>185492.86</v>
      </c>
      <c r="G64" s="19">
        <v>185492.86</v>
      </c>
      <c r="H64" s="29"/>
      <c r="I64" s="40">
        <v>148394.29</v>
      </c>
    </row>
    <row r="65" spans="1:9" ht="26.2" customHeight="1" x14ac:dyDescent="0.3">
      <c r="A65" s="37" t="s">
        <v>92</v>
      </c>
      <c r="B65" s="1" t="s">
        <v>101</v>
      </c>
      <c r="C65" s="74"/>
      <c r="D65" s="3" t="s">
        <v>104</v>
      </c>
      <c r="E65" s="72"/>
      <c r="F65" s="19">
        <v>43769.42</v>
      </c>
      <c r="G65" s="19">
        <v>43769.42</v>
      </c>
      <c r="H65" s="29"/>
      <c r="I65" s="40">
        <v>35015.54</v>
      </c>
    </row>
    <row r="66" spans="1:9" ht="34.549999999999997" customHeight="1" thickBot="1" x14ac:dyDescent="0.35">
      <c r="A66" s="37" t="s">
        <v>92</v>
      </c>
      <c r="B66" s="1" t="s">
        <v>101</v>
      </c>
      <c r="C66" s="74"/>
      <c r="D66" s="11" t="s">
        <v>105</v>
      </c>
      <c r="E66" s="76"/>
      <c r="F66" s="55">
        <v>16117.44</v>
      </c>
      <c r="G66" s="55">
        <v>16117.44</v>
      </c>
      <c r="H66" s="56"/>
      <c r="I66" s="57">
        <v>12893.95</v>
      </c>
    </row>
    <row r="67" spans="1:9" ht="30.8" customHeight="1" thickBot="1" x14ac:dyDescent="0.35">
      <c r="A67" s="20" t="s">
        <v>92</v>
      </c>
      <c r="B67" s="21" t="s">
        <v>124</v>
      </c>
      <c r="C67" s="53"/>
      <c r="D67" s="53"/>
      <c r="E67" s="25">
        <f>SUM(E58:E66)</f>
        <v>750000</v>
      </c>
      <c r="F67" s="26">
        <f>SUM(F58:F66)</f>
        <v>726580.72000000009</v>
      </c>
      <c r="G67" s="26">
        <f>SUM(G58:G66)</f>
        <v>726580.72000000009</v>
      </c>
      <c r="H67" s="26">
        <v>0</v>
      </c>
      <c r="I67" s="27">
        <f>SUM(I58:I66)</f>
        <v>581264.58200000005</v>
      </c>
    </row>
    <row r="68" spans="1:9" ht="33.049999999999997" customHeight="1" thickBot="1" x14ac:dyDescent="0.35">
      <c r="A68" s="59"/>
      <c r="B68" s="58" t="s">
        <v>124</v>
      </c>
      <c r="C68" s="59"/>
      <c r="D68" s="59"/>
      <c r="E68" s="60">
        <f>E15+E29+E45+E57+E67</f>
        <v>18750000</v>
      </c>
      <c r="F68" s="60">
        <f>F15+F29+F45+F57+F67</f>
        <v>17017181.16</v>
      </c>
      <c r="G68" s="61">
        <f>G15+G29+G45+G57+G67</f>
        <v>16736306.910000002</v>
      </c>
      <c r="H68" s="60">
        <f>H15+H29+H45+H57+H67</f>
        <v>280874.25</v>
      </c>
      <c r="I68" s="62">
        <f>I15++I29+I45+I57+I67</f>
        <v>13389045.528000001</v>
      </c>
    </row>
  </sheetData>
  <autoFilter ref="A1:I68" xr:uid="{00000000-0009-0000-0000-000000000000}"/>
  <mergeCells count="32">
    <mergeCell ref="C5:C7"/>
    <mergeCell ref="C8:C9"/>
    <mergeCell ref="C11:C14"/>
    <mergeCell ref="C16:C20"/>
    <mergeCell ref="C21:C22"/>
    <mergeCell ref="C31:C32"/>
    <mergeCell ref="C33:C37"/>
    <mergeCell ref="C38:C40"/>
    <mergeCell ref="C42:C44"/>
    <mergeCell ref="C24:C25"/>
    <mergeCell ref="E58:E63"/>
    <mergeCell ref="C64:C66"/>
    <mergeCell ref="E64:E66"/>
    <mergeCell ref="C55:C56"/>
    <mergeCell ref="C46:C47"/>
    <mergeCell ref="C49:C50"/>
    <mergeCell ref="C51:C52"/>
    <mergeCell ref="C58:C63"/>
    <mergeCell ref="E5:E7"/>
    <mergeCell ref="E8:E9"/>
    <mergeCell ref="E11:E14"/>
    <mergeCell ref="E16:E20"/>
    <mergeCell ref="E31:E32"/>
    <mergeCell ref="E21:E22"/>
    <mergeCell ref="E24:E25"/>
    <mergeCell ref="E55:E56"/>
    <mergeCell ref="E33:E37"/>
    <mergeCell ref="E42:E44"/>
    <mergeCell ref="E46:E47"/>
    <mergeCell ref="E49:E50"/>
    <mergeCell ref="E51:E52"/>
    <mergeCell ref="E38:E40"/>
  </mergeCells>
  <phoneticPr fontId="5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paperSize="9" scale="1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Menendez Ares, Belen</dc:creator>
  <cp:lastModifiedBy>Novas Fernandez, Maria Del Carmen</cp:lastModifiedBy>
  <cp:lastPrinted>2024-11-14T08:06:02Z</cp:lastPrinted>
  <dcterms:created xsi:type="dcterms:W3CDTF">2024-10-30T08:50:52Z</dcterms:created>
  <dcterms:modified xsi:type="dcterms:W3CDTF">2024-11-14T08:31:56Z</dcterms:modified>
</cp:coreProperties>
</file>